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20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<sst xmlns="http://schemas.openxmlformats.org/spreadsheetml/2006/main" count="91" uniqueCount="57">
  <si>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Количественные результаты независимой оценки качества оказания услуг организациями 2024г.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</si>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</sst>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top" wrapText="1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 vertical="center" wrapText="1"/>
    </xf>
    <xf numFmtId="9" fontId="2" fillId="6" borderId="8" xfId="3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User\Downloads\&#1060;&#1072;&#1081;&#1083; &#1053;&#1054;&#1050; &#1044;&#1072;&#1075;&#1077;&#1089;&#1090;&#1072;&#1085; 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овая таблица организаций"/>
      <sheetName val="Лист1"/>
      <sheetName val="для bus.gov.ru"/>
      <sheetName val="Подробности1"/>
      <sheetName val="по типам школ"/>
      <sheetName val="Подробности2"/>
      <sheetName val="по муниципальным образованиям"/>
      <sheetName val="ИТОГ"/>
      <sheetName val="бланки "/>
      <sheetName val="Матрица бас гов"/>
      <sheetName val="описание"/>
      <sheetName val="анкеты"/>
      <sheetName val="Критерии и показатели"/>
      <sheetName val="Лист3"/>
      <sheetName val="для таблиц"/>
    </sheetNames>
    <sheetDataSet>
      <sheetData sheetId="0">
        <row r="450">
          <cell r="D450">
            <v>13</v>
          </cell>
          <cell r="E450">
            <v>13</v>
          </cell>
          <cell r="F450">
            <v>55</v>
          </cell>
          <cell r="G450">
            <v>57</v>
          </cell>
          <cell r="H450">
            <v>4</v>
          </cell>
          <cell r="I450">
            <v>198</v>
          </cell>
          <cell r="J450">
            <v>201</v>
          </cell>
          <cell r="K450">
            <v>198</v>
          </cell>
          <cell r="L450">
            <v>201</v>
          </cell>
        </row>
        <row r="450">
          <cell r="U450">
            <v>5</v>
          </cell>
        </row>
        <row r="450">
          <cell r="X450">
            <v>194</v>
          </cell>
          <cell r="Y450">
            <v>201</v>
          </cell>
        </row>
        <row r="450">
          <cell r="AD450">
            <v>5</v>
          </cell>
          <cell r="AE450">
            <v>4</v>
          </cell>
          <cell r="AF450">
            <v>1</v>
          </cell>
          <cell r="AG450">
            <v>1</v>
          </cell>
        </row>
        <row r="450">
          <cell r="AL450">
            <v>191</v>
          </cell>
          <cell r="AM450">
            <v>201</v>
          </cell>
          <cell r="AN450">
            <v>199</v>
          </cell>
          <cell r="AO450">
            <v>201</v>
          </cell>
          <cell r="AP450">
            <v>194</v>
          </cell>
          <cell r="AQ450">
            <v>201</v>
          </cell>
        </row>
        <row r="450">
          <cell r="AV450">
            <v>192</v>
          </cell>
          <cell r="AW450">
            <v>201</v>
          </cell>
          <cell r="AX450">
            <v>197</v>
          </cell>
          <cell r="AY450">
            <v>201</v>
          </cell>
          <cell r="AZ450">
            <v>191</v>
          </cell>
          <cell r="BA450">
            <v>201</v>
          </cell>
        </row>
      </sheetData>
      <sheetData sheetId="1"/>
      <sheetData sheetId="2">
        <row r="450">
          <cell r="D450">
            <v>503</v>
          </cell>
          <cell r="E450">
            <v>201</v>
          </cell>
          <cell r="F450">
            <v>0.399602385685885</v>
          </cell>
        </row>
      </sheetData>
      <sheetData sheetId="3"/>
      <sheetData sheetId="4"/>
      <sheetData sheetId="5"/>
      <sheetData sheetId="6"/>
      <sheetData sheetId="7"/>
      <sheetData sheetId="8">
        <row r="452">
          <cell r="C452" t="str">
            <v>Муниципальное казённое общеобразовательное учреждение  «Средняя общеобразовательная школа № 8»</v>
          </cell>
          <cell r="D452">
            <v>447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"/>
  <sheetViews>
    <sheetView tabSelected="1" workbookViewId="0">
      <selection activeCell="F31" sqref="F31"/>
    </sheetView>
  </sheetViews>
  <sheetFormatPr defaultColWidth="9" defaultRowHeight="14.4"/>
  <cols>
    <col min="1" max="1" width="6.71296296296296" customWidth="1"/>
    <col min="2" max="2" width="32.712962962963" style="1" customWidth="1"/>
    <col min="30" max="30" width="31.8518518518519" customWidth="1"/>
    <col min="50" max="50" width="32.5740740740741" customWidth="1"/>
  </cols>
  <sheetData>
    <row r="1" spans="1:53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9.75" customHeight="1" spans="1:5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idden="1" spans="1:5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idden="1" spans="1:5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idden="1" spans="1:5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ht="15.6" spans="1:53">
      <c r="A7" s="5" t="s">
        <v>1</v>
      </c>
      <c r="B7" s="5" t="s">
        <v>2</v>
      </c>
      <c r="C7" s="6" t="s">
        <v>3</v>
      </c>
      <c r="D7" s="6" t="s">
        <v>4</v>
      </c>
      <c r="E7" s="6" t="s">
        <v>5</v>
      </c>
      <c r="F7" s="7" t="s">
        <v>6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1"/>
    </row>
    <row r="8" ht="15.6" spans="1:53">
      <c r="A8" s="9"/>
      <c r="B8" s="9"/>
      <c r="C8" s="10"/>
      <c r="D8" s="10"/>
      <c r="E8" s="10"/>
      <c r="F8" s="11" t="s">
        <v>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28"/>
      <c r="U8" s="11" t="s">
        <v>8</v>
      </c>
      <c r="V8" s="12"/>
      <c r="W8" s="12"/>
      <c r="X8" s="12"/>
      <c r="Y8" s="12"/>
      <c r="Z8" s="28"/>
      <c r="AA8" s="11" t="s">
        <v>9</v>
      </c>
      <c r="AB8" s="12"/>
      <c r="AC8" s="12"/>
      <c r="AD8" s="12"/>
      <c r="AE8" s="12"/>
      <c r="AF8" s="12"/>
      <c r="AG8" s="12"/>
      <c r="AH8" s="12"/>
      <c r="AI8" s="28"/>
      <c r="AJ8" s="11" t="s">
        <v>10</v>
      </c>
      <c r="AK8" s="12"/>
      <c r="AL8" s="12"/>
      <c r="AM8" s="12"/>
      <c r="AN8" s="12"/>
      <c r="AO8" s="12"/>
      <c r="AP8" s="12"/>
      <c r="AQ8" s="12"/>
      <c r="AR8" s="28"/>
      <c r="AS8" s="11" t="s">
        <v>11</v>
      </c>
      <c r="AT8" s="12"/>
      <c r="AU8" s="12"/>
      <c r="AV8" s="12"/>
      <c r="AW8" s="12"/>
      <c r="AX8" s="12"/>
      <c r="AY8" s="12"/>
      <c r="AZ8" s="12"/>
      <c r="BA8" s="28"/>
    </row>
    <row r="9" ht="15.6" spans="1:53">
      <c r="A9" s="9"/>
      <c r="B9" s="9"/>
      <c r="C9" s="10"/>
      <c r="D9" s="10"/>
      <c r="E9" s="10"/>
      <c r="F9" s="13" t="s">
        <v>12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29"/>
      <c r="U9" s="13" t="s">
        <v>12</v>
      </c>
      <c r="V9" s="14"/>
      <c r="W9" s="14"/>
      <c r="X9" s="14"/>
      <c r="Y9" s="14"/>
      <c r="Z9" s="29"/>
      <c r="AA9" s="13" t="s">
        <v>12</v>
      </c>
      <c r="AB9" s="14"/>
      <c r="AC9" s="14"/>
      <c r="AD9" s="14"/>
      <c r="AE9" s="14"/>
      <c r="AF9" s="14"/>
      <c r="AG9" s="14"/>
      <c r="AH9" s="14"/>
      <c r="AI9" s="29"/>
      <c r="AJ9" s="13" t="s">
        <v>12</v>
      </c>
      <c r="AK9" s="14"/>
      <c r="AL9" s="14"/>
      <c r="AM9" s="14"/>
      <c r="AN9" s="14"/>
      <c r="AO9" s="14"/>
      <c r="AP9" s="14"/>
      <c r="AQ9" s="14"/>
      <c r="AR9" s="29"/>
      <c r="AS9" s="13" t="s">
        <v>12</v>
      </c>
      <c r="AT9" s="14"/>
      <c r="AU9" s="14"/>
      <c r="AV9" s="14"/>
      <c r="AW9" s="14"/>
      <c r="AX9" s="14"/>
      <c r="AY9" s="14"/>
      <c r="AZ9" s="14"/>
      <c r="BA9" s="29"/>
    </row>
    <row r="10" ht="15.6" spans="1:53">
      <c r="A10" s="9"/>
      <c r="B10" s="9"/>
      <c r="C10" s="10"/>
      <c r="D10" s="10"/>
      <c r="E10" s="10"/>
      <c r="F10" s="15" t="s">
        <v>13</v>
      </c>
      <c r="G10" s="16"/>
      <c r="H10" s="16"/>
      <c r="I10" s="16"/>
      <c r="J10" s="16"/>
      <c r="K10" s="17"/>
      <c r="L10" s="15" t="s">
        <v>14</v>
      </c>
      <c r="M10" s="16"/>
      <c r="N10" s="17"/>
      <c r="O10" s="15" t="s">
        <v>15</v>
      </c>
      <c r="P10" s="16"/>
      <c r="Q10" s="16"/>
      <c r="R10" s="16"/>
      <c r="S10" s="16"/>
      <c r="T10" s="17"/>
      <c r="U10" s="15" t="s">
        <v>16</v>
      </c>
      <c r="V10" s="16"/>
      <c r="W10" s="17"/>
      <c r="X10" s="15" t="s">
        <v>17</v>
      </c>
      <c r="Y10" s="16"/>
      <c r="Z10" s="17"/>
      <c r="AA10" s="15" t="s">
        <v>18</v>
      </c>
      <c r="AB10" s="16"/>
      <c r="AC10" s="17"/>
      <c r="AD10" s="15" t="s">
        <v>19</v>
      </c>
      <c r="AE10" s="16"/>
      <c r="AF10" s="17"/>
      <c r="AG10" s="15" t="s">
        <v>20</v>
      </c>
      <c r="AH10" s="16"/>
      <c r="AI10" s="17"/>
      <c r="AJ10" s="15" t="s">
        <v>21</v>
      </c>
      <c r="AK10" s="16"/>
      <c r="AL10" s="17"/>
      <c r="AM10" s="15" t="s">
        <v>22</v>
      </c>
      <c r="AN10" s="16"/>
      <c r="AO10" s="17"/>
      <c r="AP10" s="15" t="s">
        <v>23</v>
      </c>
      <c r="AQ10" s="16"/>
      <c r="AR10" s="17"/>
      <c r="AS10" s="15" t="s">
        <v>24</v>
      </c>
      <c r="AT10" s="16"/>
      <c r="AU10" s="17"/>
      <c r="AV10" s="15" t="s">
        <v>25</v>
      </c>
      <c r="AW10" s="16"/>
      <c r="AX10" s="17"/>
      <c r="AY10" s="15" t="s">
        <v>26</v>
      </c>
      <c r="AZ10" s="16"/>
      <c r="BA10" s="17"/>
    </row>
    <row r="11" ht="15.6" spans="1:53">
      <c r="A11" s="9"/>
      <c r="B11" s="9"/>
      <c r="C11" s="10"/>
      <c r="D11" s="10"/>
      <c r="E11" s="10"/>
      <c r="F11" s="15" t="s">
        <v>27</v>
      </c>
      <c r="G11" s="16"/>
      <c r="H11" s="17"/>
      <c r="I11" s="15" t="s">
        <v>28</v>
      </c>
      <c r="J11" s="16"/>
      <c r="K11" s="17"/>
      <c r="L11" s="15" t="s">
        <v>29</v>
      </c>
      <c r="M11" s="16"/>
      <c r="N11" s="17"/>
      <c r="O11" s="15" t="s">
        <v>30</v>
      </c>
      <c r="P11" s="16"/>
      <c r="Q11" s="17"/>
      <c r="R11" s="15" t="s">
        <v>31</v>
      </c>
      <c r="S11" s="16"/>
      <c r="T11" s="17"/>
      <c r="U11" s="15" t="s">
        <v>32</v>
      </c>
      <c r="V11" s="16"/>
      <c r="W11" s="17"/>
      <c r="X11" s="15" t="s">
        <v>33</v>
      </c>
      <c r="Y11" s="16"/>
      <c r="Z11" s="17"/>
      <c r="AA11" s="15" t="s">
        <v>34</v>
      </c>
      <c r="AB11" s="16"/>
      <c r="AC11" s="17"/>
      <c r="AD11" s="15" t="s">
        <v>35</v>
      </c>
      <c r="AE11" s="16"/>
      <c r="AF11" s="17"/>
      <c r="AG11" s="15" t="s">
        <v>36</v>
      </c>
      <c r="AH11" s="16"/>
      <c r="AI11" s="17"/>
      <c r="AJ11" s="15" t="s">
        <v>37</v>
      </c>
      <c r="AK11" s="16"/>
      <c r="AL11" s="17"/>
      <c r="AM11" s="15" t="s">
        <v>38</v>
      </c>
      <c r="AN11" s="16"/>
      <c r="AO11" s="17"/>
      <c r="AP11" s="15" t="s">
        <v>39</v>
      </c>
      <c r="AQ11" s="16"/>
      <c r="AR11" s="17"/>
      <c r="AS11" s="15" t="s">
        <v>40</v>
      </c>
      <c r="AT11" s="16"/>
      <c r="AU11" s="17"/>
      <c r="AV11" s="15" t="s">
        <v>41</v>
      </c>
      <c r="AW11" s="16"/>
      <c r="AX11" s="17"/>
      <c r="AY11" s="15" t="s">
        <v>42</v>
      </c>
      <c r="AZ11" s="16"/>
      <c r="BA11" s="17"/>
    </row>
    <row r="12" ht="62.4" spans="1:53">
      <c r="A12" s="18"/>
      <c r="B12" s="18"/>
      <c r="C12" s="19"/>
      <c r="D12" s="19"/>
      <c r="E12" s="19"/>
      <c r="F12" s="20" t="s">
        <v>43</v>
      </c>
      <c r="G12" s="15" t="s">
        <v>44</v>
      </c>
      <c r="H12" s="17"/>
      <c r="I12" s="20" t="s">
        <v>43</v>
      </c>
      <c r="J12" s="15" t="s">
        <v>44</v>
      </c>
      <c r="K12" s="17"/>
      <c r="L12" s="20" t="s">
        <v>43</v>
      </c>
      <c r="M12" s="15" t="s">
        <v>44</v>
      </c>
      <c r="N12" s="17"/>
      <c r="O12" s="20" t="s">
        <v>43</v>
      </c>
      <c r="P12" s="15" t="s">
        <v>44</v>
      </c>
      <c r="Q12" s="17"/>
      <c r="R12" s="20" t="s">
        <v>43</v>
      </c>
      <c r="S12" s="15" t="s">
        <v>44</v>
      </c>
      <c r="T12" s="17"/>
      <c r="U12" s="20" t="s">
        <v>43</v>
      </c>
      <c r="V12" s="15" t="s">
        <v>44</v>
      </c>
      <c r="W12" s="17"/>
      <c r="X12" s="20" t="s">
        <v>43</v>
      </c>
      <c r="Y12" s="15" t="s">
        <v>44</v>
      </c>
      <c r="Z12" s="17"/>
      <c r="AA12" s="20" t="s">
        <v>43</v>
      </c>
      <c r="AB12" s="15" t="s">
        <v>44</v>
      </c>
      <c r="AC12" s="17"/>
      <c r="AD12" s="20" t="s">
        <v>43</v>
      </c>
      <c r="AE12" s="15" t="s">
        <v>44</v>
      </c>
      <c r="AF12" s="17"/>
      <c r="AG12" s="20" t="s">
        <v>43</v>
      </c>
      <c r="AH12" s="15" t="s">
        <v>44</v>
      </c>
      <c r="AI12" s="17"/>
      <c r="AJ12" s="20" t="s">
        <v>43</v>
      </c>
      <c r="AK12" s="15" t="s">
        <v>44</v>
      </c>
      <c r="AL12" s="17"/>
      <c r="AM12" s="20" t="s">
        <v>43</v>
      </c>
      <c r="AN12" s="15" t="s">
        <v>44</v>
      </c>
      <c r="AO12" s="17"/>
      <c r="AP12" s="20" t="s">
        <v>43</v>
      </c>
      <c r="AQ12" s="15" t="s">
        <v>44</v>
      </c>
      <c r="AR12" s="17"/>
      <c r="AS12" s="20" t="s">
        <v>43</v>
      </c>
      <c r="AT12" s="15" t="s">
        <v>44</v>
      </c>
      <c r="AU12" s="17"/>
      <c r="AV12" s="20" t="s">
        <v>43</v>
      </c>
      <c r="AW12" s="15" t="s">
        <v>44</v>
      </c>
      <c r="AX12" s="17"/>
      <c r="AY12" s="20" t="s">
        <v>43</v>
      </c>
      <c r="AZ12" s="15" t="s">
        <v>44</v>
      </c>
      <c r="BA12" s="17"/>
    </row>
    <row r="13" ht="409.5" spans="1:53">
      <c r="A13" s="21">
        <f>'[1]бланки '!D452</f>
        <v>447</v>
      </c>
      <c r="B13" s="22" t="str">
        <f>'[1]бланки '!C452</f>
        <v>Муниципальное казённое общеобразовательное учреждение  «Средняя общеобразовательная школа № 8»</v>
      </c>
      <c r="C13" s="22">
        <f>'[1]для bus.gov.ru'!D450</f>
        <v>503</v>
      </c>
      <c r="D13" s="22">
        <f>'[1]для bus.gov.ru'!E450</f>
        <v>201</v>
      </c>
      <c r="E13" s="23">
        <f>'[1]для bus.gov.ru'!F450</f>
        <v>0.399602385685885</v>
      </c>
      <c r="F13" s="24" t="s">
        <v>45</v>
      </c>
      <c r="G13" s="25">
        <f>'[1]Рейтинговая таблица организаций'!D450</f>
        <v>13</v>
      </c>
      <c r="H13" s="25">
        <f>'[1]Рейтинговая таблица организаций'!E450</f>
        <v>13</v>
      </c>
      <c r="I13" s="24" t="s">
        <v>46</v>
      </c>
      <c r="J13" s="25">
        <f>'[1]Рейтинговая таблица организаций'!F450</f>
        <v>55</v>
      </c>
      <c r="K13" s="25">
        <f>'[1]Рейтинговая таблица организаций'!G450</f>
        <v>57</v>
      </c>
      <c r="L13" s="26" t="str">
        <f>IF('[1]Рейтинговая таблица организаций'!H450&lt;1,"Отсутствуют или не функционируют дистанционные способы взаимодействия",(IF('[1]Рейтинговая таблица организаций'!H450&lt;4,"В наличии и функционируют более трех  дистанционных способов взаимодействия","Количество  функционирующих дистанционных способов взаимодействия (от одного до трех способов включительно)")))</f>
        <v>Количество  функционирующих дистанционных способов взаимодействия (от одного до трех способов включительно)</v>
      </c>
      <c r="M13" s="27">
        <f>'[1]Рейтинговая таблица организаций'!H450</f>
        <v>4</v>
      </c>
      <c r="N13" s="26">
        <f>IF('[1]Рейтинговая таблица организаций'!H450&lt;1,0,(IF('[1]Рейтинговая таблица организаций'!H450&lt;4,30,100)))</f>
        <v>100</v>
      </c>
      <c r="O13" s="26" t="s">
        <v>47</v>
      </c>
      <c r="P13" s="26">
        <f>'[1]Рейтинговая таблица организаций'!I450</f>
        <v>198</v>
      </c>
      <c r="Q13" s="26">
        <f>'[1]Рейтинговая таблица организаций'!J450</f>
        <v>201</v>
      </c>
      <c r="R13" s="26" t="s">
        <v>48</v>
      </c>
      <c r="S13" s="26">
        <f>'[1]Рейтинговая таблица организаций'!K450</f>
        <v>198</v>
      </c>
      <c r="T13" s="26">
        <f>'[1]Рейтинговая таблица организаций'!L450</f>
        <v>201</v>
      </c>
      <c r="U13" s="26" t="str">
        <f>IF('[1]Рейтинговая таблица организаций'!U450&lt;1,"Отсутствуют комфортные условия",(IF('[1]Рейтинговая таблица организаций'!U450&lt;5,"Количество комфортных условий для предоставления услуг (от одного до четырех включительно)","Наличие пяти  и более комфортных условий для предоставления услуг")))</f>
        <v>Наличие пяти  и более комфортных условий для предоставления услуг</v>
      </c>
      <c r="V13" s="27">
        <f>'[1]Рейтинговая таблица организаций'!U450</f>
        <v>5</v>
      </c>
      <c r="W13" s="26">
        <f>IF('[1]Рейтинговая таблица организаций'!U450&lt;1,0,(IF('[1]Рейтинговая таблица организаций'!U450&lt;4,20,100)))</f>
        <v>100</v>
      </c>
      <c r="X13" s="26" t="s">
        <v>49</v>
      </c>
      <c r="Y13" s="26">
        <f>'[1]Рейтинговая таблица организаций'!X450</f>
        <v>194</v>
      </c>
      <c r="Z13" s="26">
        <f>'[1]Рейтинговая таблица организаций'!Y450</f>
        <v>201</v>
      </c>
      <c r="AA13" s="26" t="str">
        <f>IF('[1]Рейтинговая таблица организаций'!AD450&lt;1,"Отсутствуют условия доступности для инвалидов",(IF('[1]Рейтинговая таблица организаций'!AD450&lt;5,"Количество условий доступности организации для инвалидов (от одного до четырех)","Наличие пяти и более условий доступности для инвалидов")))</f>
        <v>Наличие пяти и более условий доступности для инвалидов</v>
      </c>
      <c r="AB13" s="30">
        <f>'[1]Рейтинговая таблица организаций'!AD450</f>
        <v>5</v>
      </c>
      <c r="AC13" s="26">
        <f>IF('[1]Рейтинговая таблица организаций'!AD450&lt;1,0,(IF('[1]Рейтинговая таблица организаций'!AD450&lt;5,20,100)))</f>
        <v>100</v>
      </c>
      <c r="AD13" s="26" t="str">
        <f>IF('[1]Рейтинговая таблица организаций'!AE450&lt;1,"Отсутствуют условия доступности, позволяющие инвалидам получать услуги наравне с другими",(IF('[1]Рейтинговая таблица организаций'!AE450&lt;5,"Количество условий доступности, позволяющих инвалидам получать услуги наравне с другими (от одного до четырех)","Наличие пяти и более условий  доступности")))</f>
        <v>Количество условий доступности, позволяющих инвалидам получать услуги наравне с другими (от одного до четырех)</v>
      </c>
      <c r="AE13" s="27">
        <f>'[1]Рейтинговая таблица организаций'!AE450</f>
        <v>4</v>
      </c>
      <c r="AF13" s="26">
        <f>IF('[1]Рейтинговая таблица организаций'!AE450&lt;1,0,(IF('[1]Рейтинговая таблица организаций'!AE450&lt;5,20,100)))</f>
        <v>20</v>
      </c>
      <c r="AG13" s="26" t="s">
        <v>50</v>
      </c>
      <c r="AH13" s="26">
        <f>'[1]Рейтинговая таблица организаций'!AF450</f>
        <v>1</v>
      </c>
      <c r="AI13" s="26">
        <f>'[1]Рейтинговая таблица организаций'!AG450</f>
        <v>1</v>
      </c>
      <c r="AJ13" s="26" t="s">
        <v>51</v>
      </c>
      <c r="AK13" s="26">
        <f>'[1]Рейтинговая таблица организаций'!AL450</f>
        <v>191</v>
      </c>
      <c r="AL13" s="26">
        <f>'[1]Рейтинговая таблица организаций'!AM450</f>
        <v>201</v>
      </c>
      <c r="AM13" s="26" t="s">
        <v>52</v>
      </c>
      <c r="AN13" s="26">
        <f>'[1]Рейтинговая таблица организаций'!AN450</f>
        <v>199</v>
      </c>
      <c r="AO13" s="26">
        <f>'[1]Рейтинговая таблица организаций'!AO450</f>
        <v>201</v>
      </c>
      <c r="AP13" s="26" t="s">
        <v>53</v>
      </c>
      <c r="AQ13" s="26">
        <f>'[1]Рейтинговая таблица организаций'!AP450</f>
        <v>194</v>
      </c>
      <c r="AR13" s="26">
        <f>'[1]Рейтинговая таблица организаций'!AQ450</f>
        <v>201</v>
      </c>
      <c r="AS13" s="26" t="s">
        <v>54</v>
      </c>
      <c r="AT13" s="26">
        <f>'[1]Рейтинговая таблица организаций'!AV450</f>
        <v>192</v>
      </c>
      <c r="AU13" s="26">
        <f>'[1]Рейтинговая таблица организаций'!AW450</f>
        <v>201</v>
      </c>
      <c r="AV13" s="26" t="s">
        <v>55</v>
      </c>
      <c r="AW13" s="26">
        <f>'[1]Рейтинговая таблица организаций'!AX450</f>
        <v>197</v>
      </c>
      <c r="AX13" s="26">
        <f>'[1]Рейтинговая таблица организаций'!AY450</f>
        <v>201</v>
      </c>
      <c r="AY13" s="26" t="s">
        <v>56</v>
      </c>
      <c r="AZ13" s="26">
        <f>'[1]Рейтинговая таблица организаций'!AZ450</f>
        <v>191</v>
      </c>
      <c r="BA13" s="26">
        <f>'[1]Рейтинговая таблица организаций'!BA450</f>
        <v>201</v>
      </c>
    </row>
  </sheetData>
  <mergeCells count="63">
    <mergeCell ref="F7:BA7"/>
    <mergeCell ref="F8:T8"/>
    <mergeCell ref="U8:Z8"/>
    <mergeCell ref="AA8:AI8"/>
    <mergeCell ref="AJ8:AR8"/>
    <mergeCell ref="AS8:BA8"/>
    <mergeCell ref="F9:T9"/>
    <mergeCell ref="U9:Z9"/>
    <mergeCell ref="AA9:AI9"/>
    <mergeCell ref="AJ9:AR9"/>
    <mergeCell ref="AS9:BA9"/>
    <mergeCell ref="F10:K10"/>
    <mergeCell ref="L10:N10"/>
    <mergeCell ref="O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G12:H12"/>
    <mergeCell ref="J12:K12"/>
    <mergeCell ref="M12:N12"/>
    <mergeCell ref="P12:Q12"/>
    <mergeCell ref="S12:T12"/>
    <mergeCell ref="V12:W12"/>
    <mergeCell ref="Y12:Z12"/>
    <mergeCell ref="AB12:AC12"/>
    <mergeCell ref="AE12:AF12"/>
    <mergeCell ref="AH12:AI12"/>
    <mergeCell ref="AK12:AL12"/>
    <mergeCell ref="AN12:AO12"/>
    <mergeCell ref="AQ12:AR12"/>
    <mergeCell ref="AT12:AU12"/>
    <mergeCell ref="AW12:AX12"/>
    <mergeCell ref="AZ12:BA12"/>
    <mergeCell ref="A7:A12"/>
    <mergeCell ref="B7:B12"/>
    <mergeCell ref="C7:C12"/>
    <mergeCell ref="D7:D12"/>
    <mergeCell ref="E7:E12"/>
    <mergeCell ref="A1:B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Навахо</dc:creator>
  <cp:lastModifiedBy>TUF</cp:lastModifiedBy>
  <dcterms:created xsi:type="dcterms:W3CDTF">2024-06-28T16:53:00Z</dcterms:created>
  <dcterms:modified xsi:type="dcterms:W3CDTF">2024-09-04T18:26:23Z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C44DAE76B7A4491F9AC4EA27F57DE6FD_13</vt:lpwstr>
  </property>
  <property fmtid="{D5CDD505-2E9C-101B-9397-08002B2CF9AE}" pid="3" name="KSOProductBuildVer">
    <vt:lpwstr>1049-12.2.0.16731</vt:lpwstr>
  </property>
</Properties>
</file>